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<sst xmlns="http://schemas.openxmlformats.org/spreadsheetml/2006/main" count="171" uniqueCount="123">
  <si>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</si>
  <si>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</si>
  <si>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</si>
  <si>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</si>
  <si>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</si>
  <si>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</si>
  <si>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</si>
  <si>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</si>
  <si>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</si>
  <si>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</si>
  <si>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</si>
  <si>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</si>
  <si>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</si>
  <si>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</si>
  <si>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</si>
  <si>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</si>
  <si>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</si>
  <si>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</si>
  <si>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</si>
  <si>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</si>
  <si>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</si>
  <si>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</si>
  <si>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</si>
  <si>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</si>
  <si>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</si>
  <si>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</si>
  <si>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</si>
  <si>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</si>
  <si>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</si>
  <si>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</si>
  <si>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</si>
  <si>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</si>
  <si>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</si>
  <si>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</si>
  <si>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</si>
  <si>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</si>
  <si>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</si>
  <si>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</si>
  <si>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</si>
  <si>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</si>
  <si>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</si>
  <si>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</si>
  <si>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</si>
  <si>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</si>
  <si>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</si>
  <si>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</si>
  <si>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</si>
  <si>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</si>
  <si>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</si>
  <si>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</si>
  <si>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</si>
  <si>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</si>
  <si>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</si>
  <si>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</si>
  <si>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</si>
  <si>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</si>
  <si>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</si>
  <si>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</si>
  <si>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</si>
  <si>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</si>
  <si>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</si>
  <si>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</si>
  <si>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</si>
  <si>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</si>
  <si>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</si>
  <si>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</si>
  <si>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</si>
  <si>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</si>
  <si>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</si>
  <si>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</si>
  <si>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</si>
  <si>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</si>
  <si>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</si>
  <si>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</si>
  <si>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</si>
  <si>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</si>
  <si>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</si>
  <si>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</si>
  <si>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</si>
  <si>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</si>
  <si>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</si>
  <si>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</si>
  <si>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</si>
  <si>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</si>
  <si>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</si>
  <si>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</si>
  <si>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</si>
  <si>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</si>
  <si>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</si>
  <si>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</si>
  <si>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</si>
  <si>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</si>
  <si>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</si>
  <si>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</si>
  <si>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</si>
  <si>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</si>
  <si>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</si>
  <si>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</si>
  <si>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</si>
  <si>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</si>
  <si>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</si>
  <si>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</si>
  <si>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</si>
  <si>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</si>
  <si>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</si>
  <si>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</si>
  <si>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</si>
  <si>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</si>
  <si>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</si>
  <si>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</si>
  <si>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</si>
  <si>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</si>
  <si>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</si>
  <si>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</si>
  <si>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</si>
  <si>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</si>
  <si>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</si>
  <si>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</si>
  <si>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</si>
  <si>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</si>
  <si>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</si>
  <si>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</si>
  <si>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11.11.2015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</si>
</sst>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12462106"/>
        <c:axId val="45050091"/>
      </c:bar3D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2797636"/>
        <c:axId val="25178725"/>
      </c:bar3D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25281934"/>
        <c:axId val="26210815"/>
      </c:bar3D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34570744"/>
        <c:axId val="42701241"/>
      </c:bar3D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48766850"/>
        <c:axId val="36248467"/>
      </c:bar3D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48467"/>
        <c:crosses val="autoZero"/>
        <c:auto val="1"/>
        <c:lblOffset val="100"/>
        <c:tickLblSkip val="2"/>
        <c:noMultiLvlLbl val="0"/>
      </c:catAx>
      <c:valAx>
        <c:axId val="36248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7800748"/>
        <c:axId val="50444685"/>
      </c:bar3D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51348982"/>
        <c:axId val="59487655"/>
      </c:bar3D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65626848"/>
        <c:axId val="53770721"/>
      </c:bar3D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14174442"/>
        <c:axId val="60461115"/>
      </c:bar3D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8" sqref="B15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</f>
        <v>284733.7</v>
      </c>
      <c r="E6" s="3">
        <f>D6/D149*100</f>
        <v>35.52457518263668</v>
      </c>
      <c r="F6" s="3">
        <f>D6/B6*100</f>
        <v>85.58119949180342</v>
      </c>
      <c r="G6" s="3">
        <f aca="true" t="shared" si="0" ref="G6:G43">D6/C6*100</f>
        <v>78.39821690634905</v>
      </c>
      <c r="H6" s="3">
        <f>B6-D6</f>
        <v>47972.20000000001</v>
      </c>
      <c r="I6" s="3">
        <f aca="true" t="shared" si="1" ref="I6:I43">C6-D6</f>
        <v>78455.29999999993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</f>
        <v>142448.10000000003</v>
      </c>
      <c r="E7" s="107">
        <f>D7/D6*100</f>
        <v>50.028535435039835</v>
      </c>
      <c r="F7" s="107">
        <f>D7/B7*100</f>
        <v>86.34950405202501</v>
      </c>
      <c r="G7" s="107">
        <f>D7/C7*100</f>
        <v>78.95032630835101</v>
      </c>
      <c r="H7" s="107">
        <f>B7-D7</f>
        <v>22518.79999999996</v>
      </c>
      <c r="I7" s="107">
        <f t="shared" si="1"/>
        <v>37979.399999999965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</f>
        <v>225226.29999999993</v>
      </c>
      <c r="E8" s="1">
        <f>D8/D6*100</f>
        <v>79.10068249736504</v>
      </c>
      <c r="F8" s="1">
        <f>D8/B8*100</f>
        <v>89.66543410997141</v>
      </c>
      <c r="G8" s="1">
        <f t="shared" si="0"/>
        <v>81.81342324494008</v>
      </c>
      <c r="H8" s="1">
        <f>B8-D8</f>
        <v>25958.90000000008</v>
      </c>
      <c r="I8" s="1">
        <f t="shared" si="1"/>
        <v>50066.300000000105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0.009587906173382357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</f>
        <v>15831.800000000001</v>
      </c>
      <c r="E10" s="1">
        <f>D10/D6*100</f>
        <v>5.560212928782227</v>
      </c>
      <c r="F10" s="1">
        <f aca="true" t="shared" si="3" ref="F10:F41">D10/B10*100</f>
        <v>79.88596225653447</v>
      </c>
      <c r="G10" s="1">
        <f t="shared" si="0"/>
        <v>71.60599920396571</v>
      </c>
      <c r="H10" s="1">
        <f t="shared" si="2"/>
        <v>3986.199999999999</v>
      </c>
      <c r="I10" s="1">
        <f t="shared" si="1"/>
        <v>6277.799999999997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</f>
        <v>40485.60000000002</v>
      </c>
      <c r="E11" s="1">
        <f>D11/D6*100</f>
        <v>14.218759493519743</v>
      </c>
      <c r="F11" s="1">
        <f t="shared" si="3"/>
        <v>70.4780108731415</v>
      </c>
      <c r="G11" s="1">
        <f t="shared" si="0"/>
        <v>65.88412962146279</v>
      </c>
      <c r="H11" s="1">
        <f t="shared" si="2"/>
        <v>16958.699999999983</v>
      </c>
      <c r="I11" s="1">
        <f t="shared" si="1"/>
        <v>20964.099999999977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0.07529842796971345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2948.300000000055</v>
      </c>
      <c r="E13" s="1">
        <f>D13/D6*100</f>
        <v>1.0354587461898803</v>
      </c>
      <c r="F13" s="1">
        <f t="shared" si="3"/>
        <v>74.78249841471265</v>
      </c>
      <c r="G13" s="1">
        <f t="shared" si="0"/>
        <v>73.39191476650684</v>
      </c>
      <c r="H13" s="1">
        <f t="shared" si="2"/>
        <v>994.1999999999566</v>
      </c>
      <c r="I13" s="1">
        <f t="shared" si="1"/>
        <v>1068.8999999998664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</f>
        <v>197487.89999999997</v>
      </c>
      <c r="E18" s="3">
        <f>D18/D149*100</f>
        <v>24.639421857023013</v>
      </c>
      <c r="F18" s="3">
        <f>D18/B18*100</f>
        <v>89.2158731764965</v>
      </c>
      <c r="G18" s="3">
        <f t="shared" si="0"/>
        <v>80.65922432520848</v>
      </c>
      <c r="H18" s="3">
        <f>B18-D18</f>
        <v>23871.70000000004</v>
      </c>
      <c r="I18" s="3">
        <f t="shared" si="1"/>
        <v>47354.40000000005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</f>
        <v>171071.09999999995</v>
      </c>
      <c r="E19" s="107">
        <f>D19/D18*100</f>
        <v>86.62358554625371</v>
      </c>
      <c r="F19" s="107">
        <f t="shared" si="3"/>
        <v>93.37157247698607</v>
      </c>
      <c r="G19" s="107">
        <f t="shared" si="0"/>
        <v>88.93070187066738</v>
      </c>
      <c r="H19" s="107">
        <f t="shared" si="2"/>
        <v>12144.300000000047</v>
      </c>
      <c r="I19" s="107">
        <f t="shared" si="1"/>
        <v>21293.400000000052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</f>
        <v>159920.80000000002</v>
      </c>
      <c r="E20" s="1">
        <f>D20/D18*100</f>
        <v>80.9775181162998</v>
      </c>
      <c r="F20" s="1">
        <f t="shared" si="3"/>
        <v>91.66054816080866</v>
      </c>
      <c r="G20" s="1">
        <f t="shared" si="0"/>
        <v>83.78295545097292</v>
      </c>
      <c r="H20" s="1">
        <f t="shared" si="2"/>
        <v>14549.899999999994</v>
      </c>
      <c r="I20" s="1">
        <f t="shared" si="1"/>
        <v>30954.29999999999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</f>
        <v>9611.5</v>
      </c>
      <c r="E21" s="1">
        <f>D21/D18*100</f>
        <v>4.866880451916296</v>
      </c>
      <c r="F21" s="1">
        <f t="shared" si="3"/>
        <v>78.41769466744991</v>
      </c>
      <c r="G21" s="1">
        <f t="shared" si="0"/>
        <v>72.1616589335856</v>
      </c>
      <c r="H21" s="1">
        <f t="shared" si="2"/>
        <v>2645.2999999999993</v>
      </c>
      <c r="I21" s="1">
        <f t="shared" si="1"/>
        <v>3707.8999999999996</v>
      </c>
    </row>
    <row r="22" spans="1:9" ht="18">
      <c r="A22" s="29" t="s">
        <v>1</v>
      </c>
      <c r="B22" s="49">
        <f>3002.4+123.5</f>
        <v>3125.9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</f>
        <v>2817.499999999999</v>
      </c>
      <c r="E22" s="1">
        <f>D22/D18*100</f>
        <v>1.42666968457308</v>
      </c>
      <c r="F22" s="1">
        <f t="shared" si="3"/>
        <v>90.1340413960779</v>
      </c>
      <c r="G22" s="1">
        <f t="shared" si="0"/>
        <v>83.43698175787725</v>
      </c>
      <c r="H22" s="1">
        <f t="shared" si="2"/>
        <v>308.400000000001</v>
      </c>
      <c r="I22" s="1">
        <f t="shared" si="1"/>
        <v>559.3000000000011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</f>
        <v>15933.9</v>
      </c>
      <c r="E23" s="1">
        <f>D23/D18*100</f>
        <v>8.068291778888733</v>
      </c>
      <c r="F23" s="1">
        <f t="shared" si="3"/>
        <v>77.3441481848233</v>
      </c>
      <c r="G23" s="1">
        <f t="shared" si="0"/>
        <v>62.185926706474646</v>
      </c>
      <c r="H23" s="1">
        <f t="shared" si="2"/>
        <v>4667.4</v>
      </c>
      <c r="I23" s="1">
        <f t="shared" si="1"/>
        <v>9689.1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0.5718831381568187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9530.19999999999</v>
      </c>
      <c r="C25" s="50">
        <f>C18-C20-C21-C22-C23-C24</f>
        <v>10119.900000000007</v>
      </c>
      <c r="D25" s="50">
        <f>D18-D20-D21-D22-D23-D24</f>
        <v>8074.799999999948</v>
      </c>
      <c r="E25" s="1">
        <f>D25/D18*100</f>
        <v>4.088756830165266</v>
      </c>
      <c r="F25" s="1">
        <f t="shared" si="3"/>
        <v>84.72854714486535</v>
      </c>
      <c r="G25" s="1">
        <f t="shared" si="0"/>
        <v>79.79130228559515</v>
      </c>
      <c r="H25" s="1">
        <f t="shared" si="2"/>
        <v>1455.4000000000415</v>
      </c>
      <c r="I25" s="1">
        <f t="shared" si="1"/>
        <v>2045.1000000000586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</f>
        <v>37693.19999999998</v>
      </c>
      <c r="E33" s="3">
        <f>D33/D149*100</f>
        <v>4.702762325900167</v>
      </c>
      <c r="F33" s="3">
        <f>D33/B33*100</f>
        <v>91.4839085481287</v>
      </c>
      <c r="G33" s="3">
        <f t="shared" si="0"/>
        <v>83.8879393227219</v>
      </c>
      <c r="H33" s="3">
        <f t="shared" si="2"/>
        <v>3508.8000000000175</v>
      </c>
      <c r="I33" s="3">
        <f t="shared" si="1"/>
        <v>7239.600000000013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72.9624972143517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</f>
        <v>1398.4000000000003</v>
      </c>
      <c r="E36" s="1">
        <f>D36/D33*100</f>
        <v>3.709952988868021</v>
      </c>
      <c r="F36" s="1">
        <f t="shared" si="3"/>
        <v>62.91730405831011</v>
      </c>
      <c r="G36" s="1">
        <f t="shared" si="0"/>
        <v>52.29618548990278</v>
      </c>
      <c r="H36" s="1">
        <f t="shared" si="2"/>
        <v>824.1999999999996</v>
      </c>
      <c r="I36" s="1">
        <f t="shared" si="1"/>
        <v>1275.5999999999997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1.5734933621979568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0.1798732927955176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8131.999999999981</v>
      </c>
      <c r="E39" s="1">
        <f>D39/D33*100</f>
        <v>21.574183141786808</v>
      </c>
      <c r="F39" s="1">
        <f t="shared" si="3"/>
        <v>95.33411488862815</v>
      </c>
      <c r="G39" s="1">
        <f t="shared" si="0"/>
        <v>86.87384490476123</v>
      </c>
      <c r="H39" s="1">
        <f>B39-D39</f>
        <v>398.0000000000191</v>
      </c>
      <c r="I39" s="1">
        <f t="shared" si="1"/>
        <v>1228.7000000000144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</f>
        <v>612.8000000000001</v>
      </c>
      <c r="E43" s="3">
        <f>D43/D149*100</f>
        <v>0.07645550797787463</v>
      </c>
      <c r="F43" s="3">
        <f>D43/B43*100</f>
        <v>80.99392016917791</v>
      </c>
      <c r="G43" s="3">
        <f t="shared" si="0"/>
        <v>74.55894877722352</v>
      </c>
      <c r="H43" s="3">
        <f t="shared" si="2"/>
        <v>143.79999999999995</v>
      </c>
      <c r="I43" s="3">
        <f t="shared" si="1"/>
        <v>209.0999999999999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</f>
        <v>5951.899999999998</v>
      </c>
      <c r="E45" s="3">
        <f>D45/D149*100</f>
        <v>0.7425841023719187</v>
      </c>
      <c r="F45" s="3">
        <f>D45/B45*100</f>
        <v>88.24427707270783</v>
      </c>
      <c r="G45" s="3">
        <f aca="true" t="shared" si="4" ref="G45:G75">D45/C45*100</f>
        <v>79.03829809837455</v>
      </c>
      <c r="H45" s="3">
        <f>B45-D45</f>
        <v>792.9000000000024</v>
      </c>
      <c r="I45" s="3">
        <f aca="true" t="shared" si="5" ref="I45:I76">C45-D45</f>
        <v>1578.5000000000036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87.97022799442198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0.016801357549690022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</f>
        <v>41.6</v>
      </c>
      <c r="E48" s="1">
        <f>D48/D45*100</f>
        <v>0.6989364740671049</v>
      </c>
      <c r="F48" s="1">
        <f t="shared" si="6"/>
        <v>77.32342007434944</v>
      </c>
      <c r="G48" s="1">
        <f t="shared" si="4"/>
        <v>69.10299003322258</v>
      </c>
      <c r="H48" s="1">
        <f t="shared" si="7"/>
        <v>12.199999999999996</v>
      </c>
      <c r="I48" s="1">
        <f t="shared" si="5"/>
        <v>18.6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5.65197667971572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336.99999999999835</v>
      </c>
      <c r="E50" s="1">
        <f>D50/D45*100</f>
        <v>5.662057494245509</v>
      </c>
      <c r="F50" s="1">
        <f t="shared" si="6"/>
        <v>88.730911005792</v>
      </c>
      <c r="G50" s="1">
        <f t="shared" si="4"/>
        <v>82.15504631886814</v>
      </c>
      <c r="H50" s="1">
        <f t="shared" si="7"/>
        <v>42.800000000002</v>
      </c>
      <c r="I50" s="1">
        <f t="shared" si="5"/>
        <v>73.20000000000317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</f>
        <v>11359.100000000002</v>
      </c>
      <c r="E51" s="3">
        <f>D51/D149*100</f>
        <v>1.4172091394769513</v>
      </c>
      <c r="F51" s="3">
        <f>D51/B51*100</f>
        <v>82.4652979440121</v>
      </c>
      <c r="G51" s="3">
        <f t="shared" si="4"/>
        <v>75.43414595273039</v>
      </c>
      <c r="H51" s="3">
        <f>B51-D51</f>
        <v>2415.2999999999975</v>
      </c>
      <c r="I51" s="3">
        <f t="shared" si="5"/>
        <v>3699.199999999999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65.96737417577097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0.035214057451734726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</f>
        <v>187.80000000000004</v>
      </c>
      <c r="E54" s="1">
        <f>D54/D51*100</f>
        <v>1.653299997358946</v>
      </c>
      <c r="F54" s="1">
        <f t="shared" si="6"/>
        <v>77.31576780568136</v>
      </c>
      <c r="G54" s="1">
        <f t="shared" si="4"/>
        <v>71.21729237770195</v>
      </c>
      <c r="H54" s="1">
        <f t="shared" si="7"/>
        <v>55.099999999999966</v>
      </c>
      <c r="I54" s="1">
        <f t="shared" si="5"/>
        <v>75.89999999999995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</f>
        <v>437.50000000000006</v>
      </c>
      <c r="E55" s="1">
        <f>D55/D51*100</f>
        <v>3.8515375337834863</v>
      </c>
      <c r="F55" s="1">
        <f t="shared" si="6"/>
        <v>73.1116310160428</v>
      </c>
      <c r="G55" s="1">
        <f t="shared" si="4"/>
        <v>61.55902631208669</v>
      </c>
      <c r="H55" s="1">
        <f t="shared" si="7"/>
        <v>160.89999999999992</v>
      </c>
      <c r="I55" s="1">
        <f t="shared" si="5"/>
        <v>273.2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3236.500000000001</v>
      </c>
      <c r="E56" s="1">
        <f>D56/D51*100</f>
        <v>28.492574235634866</v>
      </c>
      <c r="F56" s="1">
        <f t="shared" si="6"/>
        <v>72.74995504405682</v>
      </c>
      <c r="G56" s="1">
        <f t="shared" si="4"/>
        <v>69.8048096624609</v>
      </c>
      <c r="H56" s="1">
        <f t="shared" si="7"/>
        <v>1212.3000000000002</v>
      </c>
      <c r="I56" s="1">
        <f>C56-D56</f>
        <v>1400.000000000001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0.5974833259713508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0.03372376600264281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36671.5+50.5+277.1+1482.7+43.6+468.3-0.1+17.7+27.6+57.5+103.1+10.6+363</f>
        <v>39573.09999999999</v>
      </c>
      <c r="E89" s="3">
        <f>D89/D149*100</f>
        <v>4.937306564554878</v>
      </c>
      <c r="F89" s="3">
        <f aca="true" t="shared" si="10" ref="F89:F95">D89/B89*100</f>
        <v>85.98137542042184</v>
      </c>
      <c r="G89" s="3">
        <f t="shared" si="8"/>
        <v>78.19364501641007</v>
      </c>
      <c r="H89" s="3">
        <f aca="true" t="shared" si="11" ref="H89:H95">B89-D89</f>
        <v>6452.100000000006</v>
      </c>
      <c r="I89" s="3">
        <f t="shared" si="9"/>
        <v>11036.000000000007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</f>
        <v>33941.100000000006</v>
      </c>
      <c r="E90" s="1">
        <f>D90/D89*100</f>
        <v>85.76811015563605</v>
      </c>
      <c r="F90" s="1">
        <f t="shared" si="10"/>
        <v>90.03135345047112</v>
      </c>
      <c r="G90" s="1">
        <f t="shared" si="8"/>
        <v>81.98333333333335</v>
      </c>
      <c r="H90" s="1">
        <f t="shared" si="11"/>
        <v>3758.0999999999913</v>
      </c>
      <c r="I90" s="1">
        <f t="shared" si="9"/>
        <v>7458.899999999994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3.0573798868423263</v>
      </c>
      <c r="F91" s="1">
        <f t="shared" si="10"/>
        <v>55.60457741624156</v>
      </c>
      <c r="G91" s="1">
        <f t="shared" si="8"/>
        <v>46.984583122985526</v>
      </c>
      <c r="H91" s="1">
        <f t="shared" si="11"/>
        <v>965.9999999999998</v>
      </c>
      <c r="I91" s="1">
        <f t="shared" si="9"/>
        <v>1365.1999999999996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4422.099999999985</v>
      </c>
      <c r="E93" s="1">
        <f>D93/D89*100</f>
        <v>11.174509957521614</v>
      </c>
      <c r="F93" s="1">
        <f t="shared" si="10"/>
        <v>71.9028958878715</v>
      </c>
      <c r="G93" s="1">
        <f>D93/C93*100</f>
        <v>66.65812481157651</v>
      </c>
      <c r="H93" s="1">
        <f t="shared" si="11"/>
        <v>1728.0000000000155</v>
      </c>
      <c r="I93" s="1">
        <f>C93-D93</f>
        <v>2211.9000000000133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</f>
        <v>50243.10000000001</v>
      </c>
      <c r="E94" s="119">
        <f>D94/D149*100</f>
        <v>6.268540686819766</v>
      </c>
      <c r="F94" s="123">
        <f t="shared" si="10"/>
        <v>94.0686486516848</v>
      </c>
      <c r="G94" s="118">
        <f>D94/C94*100</f>
        <v>89.93309133087037</v>
      </c>
      <c r="H94" s="124">
        <f t="shared" si="11"/>
        <v>3167.9999999999854</v>
      </c>
      <c r="I94" s="119">
        <f>C94-D94</f>
        <v>5624.099999999984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6.89845968899212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</f>
        <v>6117.007000000002</v>
      </c>
      <c r="E101" s="25">
        <f>D101/D149*100</f>
        <v>0.7631835468166043</v>
      </c>
      <c r="F101" s="25">
        <f>D101/B101*100</f>
        <v>65.97503154761264</v>
      </c>
      <c r="G101" s="25">
        <f aca="true" t="shared" si="12" ref="G101:G147">D101/C101*100</f>
        <v>59.07526123655189</v>
      </c>
      <c r="H101" s="25">
        <f aca="true" t="shared" si="13" ref="H101:H106">B101-D101</f>
        <v>3154.6929999999984</v>
      </c>
      <c r="I101" s="25">
        <f aca="true" t="shared" si="14" ref="I101:I147">C101-D101</f>
        <v>4237.592999999998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</f>
        <v>5622.199999999999</v>
      </c>
      <c r="E103" s="1">
        <f>D103/D101*100</f>
        <v>91.91096233828074</v>
      </c>
      <c r="F103" s="1">
        <f aca="true" t="shared" si="15" ref="F103:F147">D103/B103*100</f>
        <v>67.41166173067468</v>
      </c>
      <c r="G103" s="1">
        <f t="shared" si="12"/>
        <v>60.33762972343551</v>
      </c>
      <c r="H103" s="1">
        <f t="shared" si="13"/>
        <v>2717.9000000000015</v>
      </c>
      <c r="I103" s="1">
        <f t="shared" si="14"/>
        <v>3695.7000000000025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494.8070000000034</v>
      </c>
      <c r="E105" s="96">
        <f>D105/D101*100</f>
        <v>8.089037661719257</v>
      </c>
      <c r="F105" s="96">
        <f t="shared" si="15"/>
        <v>53.11367539716652</v>
      </c>
      <c r="G105" s="96">
        <f t="shared" si="12"/>
        <v>47.72904408218424</v>
      </c>
      <c r="H105" s="96">
        <f>B105-D105</f>
        <v>436.79299999999694</v>
      </c>
      <c r="I105" s="96">
        <f t="shared" si="14"/>
        <v>541.8929999999955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162680.9</v>
      </c>
      <c r="E106" s="94">
        <f>D106/D149*100</f>
        <v>20.296753994448142</v>
      </c>
      <c r="F106" s="94">
        <f>D106/B106*100</f>
        <v>89.69322088845861</v>
      </c>
      <c r="G106" s="94">
        <f t="shared" si="12"/>
        <v>87.11401870359978</v>
      </c>
      <c r="H106" s="94">
        <f t="shared" si="13"/>
        <v>18693.899999999965</v>
      </c>
      <c r="I106" s="94">
        <f t="shared" si="14"/>
        <v>24063.899999999994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</f>
        <v>1115.2000000000003</v>
      </c>
      <c r="E107" s="6">
        <f>D107/D106*100</f>
        <v>0.6855137880353503</v>
      </c>
      <c r="F107" s="6">
        <f t="shared" si="15"/>
        <v>62.3888111888112</v>
      </c>
      <c r="G107" s="6">
        <f t="shared" si="12"/>
        <v>56.863145013257196</v>
      </c>
      <c r="H107" s="6">
        <f aca="true" t="shared" si="16" ref="H107:H147">B107-D107</f>
        <v>672.2999999999997</v>
      </c>
      <c r="I107" s="6">
        <f t="shared" si="14"/>
        <v>845.9999999999998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0.3683284270003424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0.01893276961216713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0.03362410707095916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</f>
        <v>1110.4000000000005</v>
      </c>
      <c r="E113" s="6">
        <f>D113/D106*100</f>
        <v>0.6825632265373505</v>
      </c>
      <c r="F113" s="6">
        <f t="shared" si="15"/>
        <v>79.64995337493728</v>
      </c>
      <c r="G113" s="6">
        <f t="shared" si="12"/>
        <v>72.45676998368683</v>
      </c>
      <c r="H113" s="6">
        <f t="shared" si="16"/>
        <v>283.69999999999936</v>
      </c>
      <c r="I113" s="6">
        <f t="shared" si="14"/>
        <v>422.09999999999945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0.022129211235000546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0.05661389874287639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0.11949774066900294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0.2755701499069651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0.49538698150797045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1.590291177390831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0.07984957053962696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0.001229400624166697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0.015367507802083711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0.4934814105405122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0.31208334844471597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0.023297141827958907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0.17814015044175438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59.9+7.6+10.7+6.3+5.3+38.1+4+0.1+1.7+3.6+39.2+1.5+0.1+12.4+0.1+5.1+12+1.3+0.1+10.3+1.4+1.3</f>
        <v>222.10000000000002</v>
      </c>
      <c r="E135" s="19">
        <f>D135/D106*100</f>
        <v>0.1365249393137117</v>
      </c>
      <c r="F135" s="6">
        <f t="shared" si="15"/>
        <v>72.98718370029576</v>
      </c>
      <c r="G135" s="6">
        <f>D135/C135*100</f>
        <v>72.98718370029576</v>
      </c>
      <c r="H135" s="6">
        <f t="shared" si="16"/>
        <v>82.19999999999999</v>
      </c>
      <c r="I135" s="6">
        <f t="shared" si="14"/>
        <v>82.19999999999999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37.01035569563259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</f>
        <v>884.1</v>
      </c>
      <c r="E137" s="19">
        <f>D137/D106*100</f>
        <v>0.5434565459128884</v>
      </c>
      <c r="F137" s="6">
        <f t="shared" si="15"/>
        <v>93.78381245359074</v>
      </c>
      <c r="G137" s="6">
        <f t="shared" si="12"/>
        <v>84.88718194911186</v>
      </c>
      <c r="H137" s="6">
        <f t="shared" si="16"/>
        <v>58.60000000000002</v>
      </c>
      <c r="I137" s="6">
        <f t="shared" si="14"/>
        <v>157.39999999999998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87.5353466802398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</f>
        <v>22.9</v>
      </c>
      <c r="E139" s="1">
        <f>D139/D137*100</f>
        <v>2.590204727971949</v>
      </c>
      <c r="F139" s="1">
        <f t="shared" si="17"/>
        <v>77.62711864406779</v>
      </c>
      <c r="G139" s="1">
        <f>D139/C139*100</f>
        <v>63.96648044692738</v>
      </c>
      <c r="H139" s="1">
        <f t="shared" si="16"/>
        <v>6.600000000000001</v>
      </c>
      <c r="I139" s="1">
        <f t="shared" si="14"/>
        <v>12.899999999999999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0.12294006241666969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1.3913741564006592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241.3+64.6+48.1+278.9+170.1+140.9+637.5+150.9+370.2+164.6+344.6+242.4+441.1+0.1+89.8+381.7+177.1+247.5+73.1+327.9+377.9+42.9+540.2+305.5+89.5+547.4+109.3+203.4+257.6+84.6+422.6</f>
        <v>7573.299999999999</v>
      </c>
      <c r="E142" s="19">
        <f>D142/D106*100</f>
        <v>4.655309873500822</v>
      </c>
      <c r="F142" s="111">
        <f t="shared" si="17"/>
        <v>50.82751677852349</v>
      </c>
      <c r="G142" s="6">
        <f t="shared" si="12"/>
        <v>48.86</v>
      </c>
      <c r="H142" s="6">
        <f t="shared" si="16"/>
        <v>7326.700000000001</v>
      </c>
      <c r="I142" s="6">
        <f t="shared" si="14"/>
        <v>7926.700000000001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</f>
        <v>4229.6</v>
      </c>
      <c r="E143" s="19">
        <f>D143/D106*100</f>
        <v>2.5999364399877307</v>
      </c>
      <c r="F143" s="111">
        <f t="shared" si="17"/>
        <v>82.2415368760816</v>
      </c>
      <c r="G143" s="6">
        <f t="shared" si="12"/>
        <v>82.23833874511482</v>
      </c>
      <c r="H143" s="6">
        <f t="shared" si="16"/>
        <v>913.2999999999993</v>
      </c>
      <c r="I143" s="6">
        <f t="shared" si="14"/>
        <v>913.5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3.861547360507595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0.33083170796325817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69.50164401598467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11.404534890082365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169681.00699999998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801511.907</v>
      </c>
      <c r="E149" s="38">
        <v>100</v>
      </c>
      <c r="F149" s="3">
        <f>D149/B149*100</f>
        <v>87.81538369000567</v>
      </c>
      <c r="G149" s="3">
        <f aca="true" t="shared" si="18" ref="G149:G155">D149/C149*100</f>
        <v>81.2520256442384</v>
      </c>
      <c r="H149" s="3">
        <f aca="true" t="shared" si="19" ref="H149:H155">B149-D149</f>
        <v>111211.89299999992</v>
      </c>
      <c r="I149" s="3">
        <f aca="true" t="shared" si="20" ref="I149:I155">C149-D149</f>
        <v>184939.69299999997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461522.30000000005</v>
      </c>
      <c r="E150" s="6">
        <f>D150/D149*100</f>
        <v>57.58146522457089</v>
      </c>
      <c r="F150" s="6">
        <f aca="true" t="shared" si="21" ref="F150:F161">D150/B150*100</f>
        <v>90.50141834264319</v>
      </c>
      <c r="G150" s="6">
        <f t="shared" si="18"/>
        <v>82.64779272111382</v>
      </c>
      <c r="H150" s="6">
        <f t="shared" si="19"/>
        <v>48439.09999999998</v>
      </c>
      <c r="I150" s="18">
        <f t="shared" si="20"/>
        <v>96898.29999999993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64096.60000000002</v>
      </c>
      <c r="E151" s="6">
        <f>D151/D149*100</f>
        <v>7.996961672086552</v>
      </c>
      <c r="F151" s="6">
        <f t="shared" si="21"/>
        <v>71.88312372852086</v>
      </c>
      <c r="G151" s="6">
        <f t="shared" si="18"/>
        <v>64.17489336991132</v>
      </c>
      <c r="H151" s="6">
        <f t="shared" si="19"/>
        <v>25071.199999999983</v>
      </c>
      <c r="I151" s="18">
        <f t="shared" si="20"/>
        <v>35781.39999999998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23540.500000000004</v>
      </c>
      <c r="C152" s="67">
        <f>C22+C10+C54+C48+C60+C35+C102+C122</f>
        <v>26110.2</v>
      </c>
      <c r="D152" s="67">
        <f>D22+D10+D54+D48+D60+D35+D102+D122</f>
        <v>19174.999999999996</v>
      </c>
      <c r="E152" s="6">
        <f>D152/D149*100</f>
        <v>2.392353729562248</v>
      </c>
      <c r="F152" s="6">
        <f t="shared" si="21"/>
        <v>81.45536415963974</v>
      </c>
      <c r="G152" s="6">
        <f t="shared" si="18"/>
        <v>73.43873275578125</v>
      </c>
      <c r="H152" s="6">
        <f t="shared" si="19"/>
        <v>4365.500000000007</v>
      </c>
      <c r="I152" s="18">
        <f t="shared" si="20"/>
        <v>6935.200000000004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10603.899999999998</v>
      </c>
      <c r="E153" s="6">
        <f>D153/D149*100</f>
        <v>1.3229872079741916</v>
      </c>
      <c r="F153" s="6">
        <f t="shared" si="21"/>
        <v>76.55969098588497</v>
      </c>
      <c r="G153" s="6">
        <f t="shared" si="18"/>
        <v>70.73133312877704</v>
      </c>
      <c r="H153" s="6">
        <f t="shared" si="19"/>
        <v>3246.600000000004</v>
      </c>
      <c r="I153" s="18">
        <f t="shared" si="20"/>
        <v>4387.900000000003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9713.8</v>
      </c>
      <c r="E154" s="6">
        <f>D154/D149*100</f>
        <v>1.2119345845226475</v>
      </c>
      <c r="F154" s="6">
        <f t="shared" si="21"/>
        <v>77.88423761836418</v>
      </c>
      <c r="G154" s="6">
        <f t="shared" si="18"/>
        <v>71.76959962171307</v>
      </c>
      <c r="H154" s="6">
        <f t="shared" si="19"/>
        <v>2758.300000000001</v>
      </c>
      <c r="I154" s="18">
        <f t="shared" si="20"/>
        <v>3820.9000000000015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263731.49999999994</v>
      </c>
      <c r="C155" s="67">
        <f>C149-C150-C151-C152-C153-C154</f>
        <v>273516.3</v>
      </c>
      <c r="D155" s="67">
        <f>D149-D150-D151-D152-D153-D154</f>
        <v>236400.30699999994</v>
      </c>
      <c r="E155" s="6">
        <f>D155/D149*100</f>
        <v>29.494297581283462</v>
      </c>
      <c r="F155" s="6">
        <f t="shared" si="21"/>
        <v>89.63673546770104</v>
      </c>
      <c r="G155" s="43">
        <f t="shared" si="18"/>
        <v>86.43006175500325</v>
      </c>
      <c r="H155" s="6">
        <f t="shared" si="19"/>
        <v>27331.193</v>
      </c>
      <c r="I155" s="6">
        <f t="shared" si="20"/>
        <v>37115.993000000046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</f>
        <v>26120.4</v>
      </c>
      <c r="C157" s="73">
        <f>3301.9+496+14356.4+1358.1+6215.8+538</f>
        <v>26266.199999999997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</f>
        <v>11434.399999999994</v>
      </c>
      <c r="E157" s="15"/>
      <c r="F157" s="6">
        <f t="shared" si="21"/>
        <v>43.775746160089405</v>
      </c>
      <c r="G157" s="6">
        <f aca="true" t="shared" si="22" ref="G157:G166">D157/C157*100</f>
        <v>43.532753119979276</v>
      </c>
      <c r="H157" s="6">
        <f>B157-D157</f>
        <v>14686.000000000007</v>
      </c>
      <c r="I157" s="6">
        <f aca="true" t="shared" si="23" ref="I157:I166">C157-D157</f>
        <v>14831.800000000003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132.1+649.5+498.6+2.9+146.5+119.3+11.1+935+701.6+2.9+12.3-0.1+18.6+43.3+39.7+94+282.1+33.2+9+121.6+250.9+78.8+80+13.6+23.8+457.4+36+8.5+326.3+22.2+795.3+172.7+29.4+49.6+1021.9-0.1+17.1+3.9+950.9</f>
        <v>8191.399999999999</v>
      </c>
      <c r="E158" s="6"/>
      <c r="F158" s="6">
        <f t="shared" si="21"/>
        <v>47.29746115515419</v>
      </c>
      <c r="G158" s="6">
        <f t="shared" si="22"/>
        <v>42.80399226629042</v>
      </c>
      <c r="H158" s="6">
        <f aca="true" t="shared" si="24" ref="H158:H165">B158-D158</f>
        <v>9127.500000000004</v>
      </c>
      <c r="I158" s="6">
        <f t="shared" si="23"/>
        <v>10945.600000000002</v>
      </c>
      <c r="K158" s="46"/>
      <c r="L158" s="46"/>
    </row>
    <row r="159" spans="1:12" ht="18.75">
      <c r="A159" s="23" t="s">
        <v>60</v>
      </c>
      <c r="B159" s="88">
        <f>205705.8-538</f>
        <v>205167.8</v>
      </c>
      <c r="C159" s="67">
        <f>213607.5+29882.9-2140-37856.7-150+7307.7-1151.4-538</f>
        <v>208962.00000000003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</f>
        <v>85215.5</v>
      </c>
      <c r="E159" s="6"/>
      <c r="F159" s="6">
        <f t="shared" si="21"/>
        <v>41.534539045600724</v>
      </c>
      <c r="G159" s="6">
        <f t="shared" si="22"/>
        <v>40.78038112192647</v>
      </c>
      <c r="H159" s="6">
        <f t="shared" si="24"/>
        <v>119952.29999999999</v>
      </c>
      <c r="I159" s="6">
        <f t="shared" si="23"/>
        <v>123746.50000000003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916766.207</v>
      </c>
      <c r="E166" s="25"/>
      <c r="F166" s="3">
        <f>D166/B166*100</f>
        <v>77.50636458247911</v>
      </c>
      <c r="G166" s="3">
        <f t="shared" si="22"/>
        <v>72.61280999597162</v>
      </c>
      <c r="H166" s="3">
        <f>B166-D166</f>
        <v>266060.7929999997</v>
      </c>
      <c r="I166" s="3">
        <f t="shared" si="23"/>
        <v>345774.39300000004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801511.907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801511.907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2015-11-11T06:09:59Z</dcterms:modified>
  <cp:category/>
  <cp:version/>
  <cp:contentType/>
  <cp:contentStatus/>
</cp:coreProperties>
</file>